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9360" windowWidth="27660" windowHeight="8100" tabRatio="889" activeTab="0"/>
  </bookViews>
  <sheets>
    <sheet name="Conditions" sheetId="1" r:id="rId1"/>
  </sheets>
  <definedNames>
    <definedName name="Excel_BuiltIn_Print_Area" localSheetId="0">#REF!</definedName>
    <definedName name="Excel_BuiltIn_Print_Area">#REF!</definedName>
    <definedName name="Excel_BuiltIn_Print_Area_1" localSheetId="0">#REF!</definedName>
    <definedName name="Excel_BuiltIn_Print_Area_1">#REF!</definedName>
    <definedName name="Excel_BuiltIn_Print_Area_2" localSheetId="0">#REF!</definedName>
    <definedName name="Excel_BuiltIn_Print_Area_2">#REF!</definedName>
    <definedName name="Excel_BuiltIn_Print_Area_3" localSheetId="0">#REF!</definedName>
    <definedName name="Excel_BuiltIn_Print_Area_3">#REF!</definedName>
    <definedName name="Excel_BuiltIn_Sheet_Title">"Data"</definedName>
    <definedName name="Excel_BuiltIn_Sheet_Title_1">"Two"</definedName>
    <definedName name="Excel_BuiltIn_Sheet_Title_2">"Three"</definedName>
    <definedName name="Excel_BuiltIn_Sheet_Title_3">"Four"</definedName>
    <definedName name="_xlnm.Print_Area" localSheetId="0">'Conditions'!$M$1:$M$5</definedName>
    <definedName name="SHEET_TITLE" localSheetId="0">"TestMatrix"</definedName>
  </definedNames>
  <calcPr fullCalcOnLoad="1"/>
</workbook>
</file>

<file path=xl/sharedStrings.xml><?xml version="1.0" encoding="utf-8"?>
<sst xmlns="http://schemas.openxmlformats.org/spreadsheetml/2006/main" count="42" uniqueCount="28">
  <si>
    <t>Case</t>
  </si>
  <si>
    <t>Coal feeding rate (g/s)</t>
  </si>
  <si>
    <t>Carrier air flow rate (slpm)</t>
  </si>
  <si>
    <t>Carrier CH4 flow rate (slpm)</t>
  </si>
  <si>
    <t>Carrier air flow rate (g/s)</t>
  </si>
  <si>
    <t>Carrier CH4 flow rate (g/s)</t>
  </si>
  <si>
    <t>Pilot air flow rate (slpm)</t>
  </si>
  <si>
    <t>Pilot CH4 flow rate (slpm)</t>
  </si>
  <si>
    <t>Pilot air flow rate (g/s)</t>
  </si>
  <si>
    <t>Pilot CH4 flow rate (g/s)</t>
  </si>
  <si>
    <t>Pilot equivalence ratio</t>
  </si>
  <si>
    <t>Co-flow air flow rate (slpm)</t>
  </si>
  <si>
    <t>Co-flow air flow rate (g/s)</t>
  </si>
  <si>
    <t>Coal thermal input (kW)</t>
  </si>
  <si>
    <t>Total thermal input (kW)</t>
  </si>
  <si>
    <t>c1</t>
  </si>
  <si>
    <t>c3</t>
  </si>
  <si>
    <t>c7</t>
  </si>
  <si>
    <t>c9</t>
  </si>
  <si>
    <t>Carrier total flow rate (slpm)</t>
  </si>
  <si>
    <t>Methane thermal input (kW)</t>
  </si>
  <si>
    <t>Flow conditions</t>
  </si>
  <si>
    <t>Carrier total flow rate (g/s)</t>
  </si>
  <si>
    <t>Non-reacting flow: Alumina seeding in all three streams</t>
  </si>
  <si>
    <t>Reacting flow: Alumina seeding in all three streams</t>
  </si>
  <si>
    <t>Non-reacting flow: Coal particles in the inner stream, alumina seediing in pilot and co-flow streams</t>
  </si>
  <si>
    <t>Reacting flow: Coal particles in the inner stream, alumina seeding in pilot and co-flow streams</t>
  </si>
  <si>
    <t>Non-reacting flow: Coal particles in the inner stream, alumina seeding in pilot and co-flow streams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</si>
</sst>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40">
    <font>
      <sz val="10"/>
      <color indexed="8"/>
      <name val="Sans"/>
      <family val="0"/>
    </font>
    <font>
      <sz val="11"/>
      <color indexed="8"/>
      <name val="Calibri"/>
      <family val="2"/>
    </font>
    <font>
      <sz val="11"/>
      <color indexed="10"/>
      <name val="Sans"/>
      <family val="0"/>
    </font>
    <font>
      <sz val="10"/>
      <name val="San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ans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San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ans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an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" workbookViewId="0" topLeftCell="D1">
      <selection activeCell="M13" sqref="M13"/>
    </sheetView>
  </sheetViews>
  <sheetFormatPr defaultColWidth="8.875" defaultRowHeight="12.75"/>
  <cols>
    <col min="1" max="1" width="8.875" style="1" customWidth="1"/>
    <col min="2" max="2" width="11.625" style="11" bestFit="1" customWidth="1"/>
    <col min="3" max="4" width="11.625" style="2" customWidth="1"/>
    <col min="5" max="5" width="11.625" style="1" customWidth="1"/>
    <col min="6" max="6" width="11.875" style="1" customWidth="1"/>
    <col min="7" max="7" width="8.875" style="1" customWidth="1"/>
    <col min="8" max="8" width="11.625" style="1" bestFit="1" customWidth="1"/>
    <col min="9" max="9" width="12.375" style="1" customWidth="1"/>
    <col min="10" max="12" width="11.625" style="1" bestFit="1" customWidth="1"/>
    <col min="13" max="13" width="83.625" style="1" customWidth="1"/>
    <col min="14" max="16384" width="8.875" style="1" customWidth="1"/>
  </cols>
  <sheetData>
    <row r="1" spans="1:13" s="4" customFormat="1" ht="60.75" customHeight="1">
      <c r="A1" s="7" t="s">
        <v>0</v>
      </c>
      <c r="B1" s="9" t="s">
        <v>1</v>
      </c>
      <c r="C1" s="8" t="s">
        <v>2</v>
      </c>
      <c r="D1" s="8" t="s">
        <v>3</v>
      </c>
      <c r="E1" s="7" t="s">
        <v>19</v>
      </c>
      <c r="F1" s="7" t="s">
        <v>10</v>
      </c>
      <c r="G1" s="7" t="s">
        <v>6</v>
      </c>
      <c r="H1" s="7" t="s">
        <v>7</v>
      </c>
      <c r="I1" s="7" t="s">
        <v>11</v>
      </c>
      <c r="J1" s="7" t="s">
        <v>13</v>
      </c>
      <c r="K1" s="7" t="s">
        <v>20</v>
      </c>
      <c r="L1" s="7" t="s">
        <v>14</v>
      </c>
      <c r="M1" s="5" t="s">
        <v>21</v>
      </c>
    </row>
    <row r="2" spans="1:13" s="3" customFormat="1" ht="20.25" customHeight="1">
      <c r="A2" s="6" t="s">
        <v>15</v>
      </c>
      <c r="B2" s="10">
        <v>0</v>
      </c>
      <c r="C2" s="10">
        <v>90</v>
      </c>
      <c r="D2" s="10">
        <v>0</v>
      </c>
      <c r="E2" s="10">
        <f>C2+D2</f>
        <v>90</v>
      </c>
      <c r="F2" s="10">
        <v>0</v>
      </c>
      <c r="G2" s="10">
        <v>66.3</v>
      </c>
      <c r="H2" s="10">
        <f>F2*G2/9.52</f>
        <v>0</v>
      </c>
      <c r="I2" s="10">
        <v>240</v>
      </c>
      <c r="J2" s="10">
        <f>B2*27.122</f>
        <v>0</v>
      </c>
      <c r="K2" s="10">
        <f>H2*49.85*0.717/60+D2*49.85*0.717/60</f>
        <v>0</v>
      </c>
      <c r="L2" s="10">
        <f>J2+K2</f>
        <v>0</v>
      </c>
      <c r="M2" s="12" t="s">
        <v>23</v>
      </c>
    </row>
    <row r="3" spans="1:13" s="3" customFormat="1" ht="20.25" customHeight="1">
      <c r="A3" s="6" t="s">
        <v>16</v>
      </c>
      <c r="B3" s="10">
        <v>0</v>
      </c>
      <c r="C3" s="10">
        <v>87</v>
      </c>
      <c r="D3" s="10">
        <v>3</v>
      </c>
      <c r="E3" s="10">
        <f>C3+D3</f>
        <v>90</v>
      </c>
      <c r="F3" s="10">
        <v>1</v>
      </c>
      <c r="G3" s="10">
        <v>60</v>
      </c>
      <c r="H3" s="10">
        <f>F3*G3/9.52</f>
        <v>6.302521008403362</v>
      </c>
      <c r="I3" s="10">
        <v>240</v>
      </c>
      <c r="J3" s="10">
        <f>B3*27.122</f>
        <v>0</v>
      </c>
      <c r="K3" s="10">
        <f>H3*49.85*0.717/60+D3*49.85*0.717/60</f>
        <v>5.541581533613446</v>
      </c>
      <c r="L3" s="10">
        <f>J3+K3</f>
        <v>5.541581533613446</v>
      </c>
      <c r="M3" s="12" t="s">
        <v>24</v>
      </c>
    </row>
    <row r="4" spans="1:13" s="3" customFormat="1" ht="20.25" customHeight="1">
      <c r="A4" s="6" t="s">
        <v>17</v>
      </c>
      <c r="B4" s="10">
        <v>0.6</v>
      </c>
      <c r="C4" s="10">
        <v>90</v>
      </c>
      <c r="D4" s="10">
        <v>0</v>
      </c>
      <c r="E4" s="10">
        <f>C4+D4</f>
        <v>90</v>
      </c>
      <c r="F4" s="10">
        <v>0</v>
      </c>
      <c r="G4" s="10">
        <v>66.3</v>
      </c>
      <c r="H4" s="10">
        <f>F4*G4/9.52</f>
        <v>0</v>
      </c>
      <c r="I4" s="10">
        <v>240</v>
      </c>
      <c r="J4" s="10">
        <f>B4*27.122</f>
        <v>16.2732</v>
      </c>
      <c r="K4" s="10">
        <f>H4*49.85*0.717/60+D4*49.85*0.717/60</f>
        <v>0</v>
      </c>
      <c r="L4" s="10">
        <f>J4+K4</f>
        <v>16.2732</v>
      </c>
      <c r="M4" s="12" t="s">
        <v>25</v>
      </c>
    </row>
    <row r="5" spans="1:13" s="3" customFormat="1" ht="20.25" customHeight="1">
      <c r="A5" s="6" t="s">
        <v>18</v>
      </c>
      <c r="B5" s="10">
        <v>0.6</v>
      </c>
      <c r="C5" s="10">
        <v>87</v>
      </c>
      <c r="D5" s="10">
        <v>3</v>
      </c>
      <c r="E5" s="10">
        <f>C5+D5</f>
        <v>90</v>
      </c>
      <c r="F5" s="10">
        <v>1</v>
      </c>
      <c r="G5" s="10">
        <v>60</v>
      </c>
      <c r="H5" s="10">
        <f>F5*G5/9.52</f>
        <v>6.302521008403362</v>
      </c>
      <c r="I5" s="10">
        <v>240</v>
      </c>
      <c r="J5" s="10">
        <f>B5*27.122</f>
        <v>16.2732</v>
      </c>
      <c r="K5" s="10">
        <f>H5*49.85*0.717/60+D5*49.85*0.717/60</f>
        <v>5.541581533613446</v>
      </c>
      <c r="L5" s="10">
        <f>J5+K5</f>
        <v>21.814781533613445</v>
      </c>
      <c r="M5" s="12" t="s">
        <v>26</v>
      </c>
    </row>
    <row r="8" spans="1:13" s="4" customFormat="1" ht="60.75" customHeight="1">
      <c r="A8" s="7" t="s">
        <v>0</v>
      </c>
      <c r="B8" s="9" t="s">
        <v>1</v>
      </c>
      <c r="C8" s="8" t="s">
        <v>4</v>
      </c>
      <c r="D8" s="8" t="s">
        <v>5</v>
      </c>
      <c r="E8" s="7" t="s">
        <v>22</v>
      </c>
      <c r="F8" s="7" t="s">
        <v>10</v>
      </c>
      <c r="G8" s="7" t="s">
        <v>8</v>
      </c>
      <c r="H8" s="7" t="s">
        <v>9</v>
      </c>
      <c r="I8" s="7" t="s">
        <v>12</v>
      </c>
      <c r="J8" s="7" t="s">
        <v>13</v>
      </c>
      <c r="K8" s="7" t="s">
        <v>20</v>
      </c>
      <c r="L8" s="7" t="s">
        <v>14</v>
      </c>
      <c r="M8" s="5" t="s">
        <v>21</v>
      </c>
    </row>
    <row r="9" spans="1:13" s="3" customFormat="1" ht="20.25" customHeight="1">
      <c r="A9" s="6" t="s">
        <v>15</v>
      </c>
      <c r="B9" s="10">
        <v>0</v>
      </c>
      <c r="C9" s="10">
        <f>C2*1.184/60</f>
        <v>1.7759999999999998</v>
      </c>
      <c r="D9" s="10">
        <f>D2*0.6569/60</f>
        <v>0</v>
      </c>
      <c r="E9" s="10">
        <f>C9+D9</f>
        <v>1.7759999999999998</v>
      </c>
      <c r="F9" s="10">
        <v>0</v>
      </c>
      <c r="G9" s="10">
        <f>G2*1.184/60</f>
        <v>1.3083199999999997</v>
      </c>
      <c r="H9" s="10">
        <f>H2*0.6569/60</f>
        <v>0</v>
      </c>
      <c r="I9" s="10">
        <f>I2*1.184/60</f>
        <v>4.736</v>
      </c>
      <c r="J9" s="10">
        <f aca="true" t="shared" si="0" ref="J9:L12">J2</f>
        <v>0</v>
      </c>
      <c r="K9" s="10">
        <f t="shared" si="0"/>
        <v>0</v>
      </c>
      <c r="L9" s="10">
        <f t="shared" si="0"/>
        <v>0</v>
      </c>
      <c r="M9" s="12" t="s">
        <v>23</v>
      </c>
    </row>
    <row r="10" spans="1:13" s="3" customFormat="1" ht="20.25" customHeight="1">
      <c r="A10" s="6" t="s">
        <v>16</v>
      </c>
      <c r="B10" s="10">
        <v>0</v>
      </c>
      <c r="C10" s="10">
        <f>C3*1.184/60</f>
        <v>1.7167999999999999</v>
      </c>
      <c r="D10" s="10">
        <f>D3*0.6569/60</f>
        <v>0.032845</v>
      </c>
      <c r="E10" s="10">
        <f>C10+D10</f>
        <v>1.749645</v>
      </c>
      <c r="F10" s="10">
        <v>1</v>
      </c>
      <c r="G10" s="10">
        <f>G3*1.184/60</f>
        <v>1.184</v>
      </c>
      <c r="H10" s="10">
        <f>H3*0.6569/60</f>
        <v>0.06900210084033614</v>
      </c>
      <c r="I10" s="10">
        <f>I3*1.184/60</f>
        <v>4.736</v>
      </c>
      <c r="J10" s="10">
        <f t="shared" si="0"/>
        <v>0</v>
      </c>
      <c r="K10" s="10">
        <f t="shared" si="0"/>
        <v>5.541581533613446</v>
      </c>
      <c r="L10" s="10">
        <f t="shared" si="0"/>
        <v>5.541581533613446</v>
      </c>
      <c r="M10" s="12" t="s">
        <v>24</v>
      </c>
    </row>
    <row r="11" spans="1:13" s="3" customFormat="1" ht="20.25" customHeight="1">
      <c r="A11" s="6" t="s">
        <v>17</v>
      </c>
      <c r="B11" s="10">
        <v>0.6</v>
      </c>
      <c r="C11" s="10">
        <f>C4*1.184/60</f>
        <v>1.7759999999999998</v>
      </c>
      <c r="D11" s="10">
        <f>D4*0.6569/60</f>
        <v>0</v>
      </c>
      <c r="E11" s="10">
        <f>C11+D11</f>
        <v>1.7759999999999998</v>
      </c>
      <c r="F11" s="10">
        <v>0</v>
      </c>
      <c r="G11" s="10">
        <f>G4*1.184/60</f>
        <v>1.3083199999999997</v>
      </c>
      <c r="H11" s="10">
        <f>H4*0.6569/60</f>
        <v>0</v>
      </c>
      <c r="I11" s="10">
        <f>I4*1.184/60</f>
        <v>4.736</v>
      </c>
      <c r="J11" s="10">
        <f t="shared" si="0"/>
        <v>16.2732</v>
      </c>
      <c r="K11" s="10">
        <f t="shared" si="0"/>
        <v>0</v>
      </c>
      <c r="L11" s="10">
        <f t="shared" si="0"/>
        <v>16.2732</v>
      </c>
      <c r="M11" s="12" t="s">
        <v>27</v>
      </c>
    </row>
    <row r="12" spans="1:13" s="3" customFormat="1" ht="20.25" customHeight="1">
      <c r="A12" s="6" t="s">
        <v>18</v>
      </c>
      <c r="B12" s="10">
        <v>0.6</v>
      </c>
      <c r="C12" s="10">
        <f>C5*1.184/60</f>
        <v>1.7167999999999999</v>
      </c>
      <c r="D12" s="10">
        <f>D5*0.6569/60</f>
        <v>0.032845</v>
      </c>
      <c r="E12" s="10">
        <f>C12+D12</f>
        <v>1.749645</v>
      </c>
      <c r="F12" s="10">
        <v>1</v>
      </c>
      <c r="G12" s="10">
        <f>G5*1.184/60</f>
        <v>1.184</v>
      </c>
      <c r="H12" s="10">
        <f>H5*0.6569/60</f>
        <v>0.06900210084033614</v>
      </c>
      <c r="I12" s="10">
        <f>I5*1.184/60</f>
        <v>4.736</v>
      </c>
      <c r="J12" s="10">
        <f t="shared" si="0"/>
        <v>16.2732</v>
      </c>
      <c r="K12" s="10">
        <f t="shared" si="0"/>
        <v>5.541581533613446</v>
      </c>
      <c r="L12" s="10">
        <f t="shared" si="0"/>
        <v>21.814781533613445</v>
      </c>
      <c r="M12" s="12" t="s">
        <v>26</v>
      </c>
    </row>
  </sheetData>
  <sheetProtection/>
  <printOptions/>
  <pageMargins left="0.984251968503937" right="0.984251968503937" top="1.6535433070866143" bottom="1.6535433070866143" header="0.984251968503937" footer="0.984251968503937"/>
  <pageSetup cellComments="asDisplayed" fitToHeight="0" fitToWidth="0" horizontalDpi="600" verticalDpi="600" orientation="landscape" paperSize="9" scale="75"/>
  <headerFooter alignWithMargins="0">
    <oddHeader>&amp;L&amp;C&amp;[TAB]&amp;R</oddHeader>
    <oddFooter>&amp;L&amp;CPage &amp;[PAGE]&amp;R</oddFooter>
  </headerFooter>
  <ignoredErrors>
    <ignoredError sqref="H9:H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Balusamy</dc:creator>
  <cp:keywords/>
  <dc:description/>
  <cp:lastModifiedBy>Simone Hochgreb</cp:lastModifiedBy>
  <cp:lastPrinted>2012-10-01T15:47:55Z</cp:lastPrinted>
  <dcterms:created xsi:type="dcterms:W3CDTF">2011-03-22T12:01:12Z</dcterms:created>
  <dcterms:modified xsi:type="dcterms:W3CDTF">2015-03-17T17:56:40Z</dcterms:modified>
  <cp:category/>
  <cp:version/>
  <cp:contentType/>
  <cp:contentStatus/>
</cp:coreProperties>
</file>