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8985" windowHeight="6045" activeTab="0"/>
  </bookViews>
  <sheets>
    <sheet name="Chart 7.1" sheetId="1" r:id="rId1"/>
    <sheet name="Data 7.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<sst xmlns="http://schemas.openxmlformats.org/spreadsheetml/2006/main" count="17" uniqueCount="17">
  <si>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Others </t>
  </si>
  <si>
    <t>Hydro (Large scale)</t>
  </si>
  <si>
    <t>Landfill gas</t>
  </si>
  <si>
    <t>Sewage gas</t>
  </si>
  <si>
    <t>Domestic wood</t>
  </si>
  <si>
    <t>Industrial wood</t>
  </si>
  <si>
    <t>Other biofuels</t>
  </si>
  <si>
    <t>Waste combustion</t>
  </si>
  <si>
    <t>Wind</t>
  </si>
  <si>
    <t>Small hydro</t>
  </si>
  <si>
    <t>Geothermal etc</t>
  </si>
  <si>
    <t>Calculations</t>
  </si>
  <si>
    <t>Total</t>
  </si>
  <si>
    <t>ktoe</t>
  </si>
  <si>
    <t>Chart: 7.1: Renewable energy utilisation 2004</t>
  </si>
  <si>
    <r>
      <t xml:space="preserve">Chart: 7.1: Renewable energy utilisation 2004 </t>
    </r>
    <r>
      <rPr>
        <i/>
        <sz val="11"/>
        <rFont val="Arial"/>
        <family val="2"/>
      </rPr>
      <t>(1)</t>
    </r>
  </si>
  <si>
    <t>Co-firing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</si>
</sst>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9">
    <font>
      <sz val="12"/>
      <name val="Arial"/>
      <family val="0"/>
    </font>
    <font>
      <sz val="14.5"/>
      <name val="Arial"/>
      <family val="0"/>
    </font>
    <font>
      <sz val="8"/>
      <name val="Arial"/>
      <family val="2"/>
    </font>
    <font>
      <sz val="8.25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Total renewables used= 3.81 million tonnes of oil equivalent</a:t>
            </a:r>
          </a:p>
        </c:rich>
      </c:tx>
      <c:layout>
        <c:manualLayout>
          <c:xMode val="factor"/>
          <c:yMode val="factor"/>
          <c:x val="-0.02975"/>
          <c:y val="0.8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5"/>
          <c:y val="0.15275"/>
          <c:w val="0.618"/>
          <c:h val="0.645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9"/>
            <c:explosion val="13"/>
            <c:spPr>
              <a:solidFill>
                <a:srgbClr val="FFFFCC"/>
              </a:solidFill>
            </c:spPr>
          </c:dPt>
          <c:cat>
            <c:strRef>
              <c:f>'Data 7.1'!$A$3:$A$11</c:f>
              <c:strCache>
                <c:ptCount val="9"/>
                <c:pt idx="0">
                  <c:v>Hydro (Large scale)</c:v>
                </c:pt>
                <c:pt idx="1">
                  <c:v>Others </c:v>
                </c:pt>
                <c:pt idx="2">
                  <c:v>Landfill gas</c:v>
                </c:pt>
                <c:pt idx="3">
                  <c:v>Sewage gas</c:v>
                </c:pt>
                <c:pt idx="4">
                  <c:v>Domestic wood</c:v>
                </c:pt>
                <c:pt idx="5">
                  <c:v>Industrial wood</c:v>
                </c:pt>
                <c:pt idx="6">
                  <c:v>Co-firing</c:v>
                </c:pt>
                <c:pt idx="7">
                  <c:v>Waste combustion</c:v>
                </c:pt>
                <c:pt idx="8">
                  <c:v>Other biofuels</c:v>
                </c:pt>
              </c:strCache>
            </c:strRef>
          </c:cat>
          <c:val>
            <c:numRef>
              <c:f>'Data 7.1'!$B$3:$B$11</c:f>
              <c:numCache>
                <c:ptCount val="9"/>
                <c:pt idx="0">
                  <c:v>10.476365257058962</c:v>
                </c:pt>
                <c:pt idx="1">
                  <c:v>5.6707652780326665</c:v>
                </c:pt>
                <c:pt idx="2">
                  <c:v>34.78226673308339</c:v>
                </c:pt>
                <c:pt idx="3">
                  <c:v>4.629945206197729</c:v>
                </c:pt>
                <c:pt idx="4">
                  <c:v>5.3538001730330596</c:v>
                </c:pt>
                <c:pt idx="5">
                  <c:v>6.963269800487639</c:v>
                </c:pt>
                <c:pt idx="6">
                  <c:v>8.785360354455602</c:v>
                </c:pt>
                <c:pt idx="7">
                  <c:v>12.141153029389402</c:v>
                </c:pt>
                <c:pt idx="8">
                  <c:v>11.194452455234268</c:v>
                </c:pt>
              </c:numCache>
            </c:numRef>
          </c:val>
        </c:ser>
        <c:gapWidth val="100"/>
        <c:splitType val="pos"/>
        <c:splitPos val="7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0.466</cdr:y>
    </cdr:from>
    <cdr:to>
      <cdr:x>0.15875</cdr:x>
      <cdr:y>0.60375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628775"/>
          <a:ext cx="752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Hydro
(Large scale) 
10.5%</a:t>
          </a:r>
        </a:p>
      </cdr:txBody>
    </cdr:sp>
  </cdr:relSizeAnchor>
  <cdr:relSizeAnchor xmlns:cdr="http://schemas.openxmlformats.org/drawingml/2006/chartDrawing">
    <cdr:from>
      <cdr:x>0.025</cdr:x>
      <cdr:y>0.37825</cdr:y>
    </cdr:from>
    <cdr:to>
      <cdr:x>0.14375</cdr:x>
      <cdr:y>0.447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1323975"/>
          <a:ext cx="666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Other 5.7%</a:t>
          </a:r>
        </a:p>
      </cdr:txBody>
    </cdr:sp>
  </cdr:relSizeAnchor>
  <cdr:relSizeAnchor xmlns:cdr="http://schemas.openxmlformats.org/drawingml/2006/chartDrawing">
    <cdr:from>
      <cdr:x>0.41825</cdr:x>
      <cdr:y>0.41075</cdr:y>
    </cdr:from>
    <cdr:to>
      <cdr:x>0.54675</cdr:x>
      <cdr:y>0.6075</cdr:y>
    </cdr:to>
    <cdr:sp>
      <cdr:nvSpPr>
        <cdr:cNvPr id="3" name="TextBox 3"/>
        <cdr:cNvSpPr txBox="1">
          <a:spLocks noChangeArrowheads="1"/>
        </cdr:cNvSpPr>
      </cdr:nvSpPr>
      <cdr:spPr>
        <a:xfrm>
          <a:off x="2333625" y="1438275"/>
          <a:ext cx="7143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Biofuels
 83.8%</a:t>
          </a:r>
        </a:p>
      </cdr:txBody>
    </cdr:sp>
  </cdr:relSizeAnchor>
  <cdr:relSizeAnchor xmlns:cdr="http://schemas.openxmlformats.org/drawingml/2006/chartDrawing">
    <cdr:from>
      <cdr:x>0.77525</cdr:x>
      <cdr:y>0.3035</cdr:y>
    </cdr:from>
    <cdr:to>
      <cdr:x>0.952</cdr:x>
      <cdr:y>0.36175</cdr:y>
    </cdr:to>
    <cdr:sp>
      <cdr:nvSpPr>
        <cdr:cNvPr id="4" name="TextBox 4"/>
        <cdr:cNvSpPr txBox="1">
          <a:spLocks noChangeArrowheads="1"/>
        </cdr:cNvSpPr>
      </cdr:nvSpPr>
      <cdr:spPr>
        <a:xfrm>
          <a:off x="4333875" y="1057275"/>
          <a:ext cx="990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Landfill gas 34.8%</a:t>
          </a:r>
        </a:p>
      </cdr:txBody>
    </cdr:sp>
  </cdr:relSizeAnchor>
  <cdr:relSizeAnchor xmlns:cdr="http://schemas.openxmlformats.org/drawingml/2006/chartDrawing">
    <cdr:from>
      <cdr:x>0.77525</cdr:x>
      <cdr:y>0.42125</cdr:y>
    </cdr:from>
    <cdr:to>
      <cdr:x>0.948</cdr:x>
      <cdr:y>0.466</cdr:y>
    </cdr:to>
    <cdr:sp>
      <cdr:nvSpPr>
        <cdr:cNvPr id="5" name="TextBox 5"/>
        <cdr:cNvSpPr txBox="1">
          <a:spLocks noChangeArrowheads="1"/>
        </cdr:cNvSpPr>
      </cdr:nvSpPr>
      <cdr:spPr>
        <a:xfrm>
          <a:off x="4333875" y="1476375"/>
          <a:ext cx="962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Sewage gas 4.6%</a:t>
          </a:r>
        </a:p>
      </cdr:txBody>
    </cdr:sp>
  </cdr:relSizeAnchor>
  <cdr:relSizeAnchor xmlns:cdr="http://schemas.openxmlformats.org/drawingml/2006/chartDrawing">
    <cdr:from>
      <cdr:x>0.77525</cdr:x>
      <cdr:y>0.453</cdr:y>
    </cdr:from>
    <cdr:to>
      <cdr:x>0.976</cdr:x>
      <cdr:y>0.4905</cdr:y>
    </cdr:to>
    <cdr:sp>
      <cdr:nvSpPr>
        <cdr:cNvPr id="6" name="TextBox 6"/>
        <cdr:cNvSpPr txBox="1">
          <a:spLocks noChangeArrowheads="1"/>
        </cdr:cNvSpPr>
      </cdr:nvSpPr>
      <cdr:spPr>
        <a:xfrm>
          <a:off x="4333875" y="1581150"/>
          <a:ext cx="1123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Domestic wood 5.3%</a:t>
          </a:r>
        </a:p>
      </cdr:txBody>
    </cdr:sp>
  </cdr:relSizeAnchor>
  <cdr:relSizeAnchor xmlns:cdr="http://schemas.openxmlformats.org/drawingml/2006/chartDrawing">
    <cdr:from>
      <cdr:x>0.77525</cdr:x>
      <cdr:y>0.491</cdr:y>
    </cdr:from>
    <cdr:to>
      <cdr:x>0.98175</cdr:x>
      <cdr:y>0.5345</cdr:y>
    </cdr:to>
    <cdr:sp>
      <cdr:nvSpPr>
        <cdr:cNvPr id="7" name="TextBox 7"/>
        <cdr:cNvSpPr txBox="1">
          <a:spLocks noChangeArrowheads="1"/>
        </cdr:cNvSpPr>
      </cdr:nvSpPr>
      <cdr:spPr>
        <a:xfrm>
          <a:off x="4333875" y="1714500"/>
          <a:ext cx="1152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Industrial wood 7.0%</a:t>
          </a:r>
        </a:p>
      </cdr:txBody>
    </cdr:sp>
  </cdr:relSizeAnchor>
  <cdr:relSizeAnchor xmlns:cdr="http://schemas.openxmlformats.org/drawingml/2006/chartDrawing">
    <cdr:from>
      <cdr:x>0.862</cdr:x>
      <cdr:y>0.6075</cdr:y>
    </cdr:from>
    <cdr:to>
      <cdr:x>0.8825</cdr:x>
      <cdr:y>0.7135</cdr:y>
    </cdr:to>
    <cdr:sp>
      <cdr:nvSpPr>
        <cdr:cNvPr id="8" name="TextBox 9"/>
        <cdr:cNvSpPr txBox="1">
          <a:spLocks noChangeArrowheads="1"/>
        </cdr:cNvSpPr>
      </cdr:nvSpPr>
      <cdr:spPr>
        <a:xfrm>
          <a:off x="4810125" y="2124075"/>
          <a:ext cx="1143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0.59575</cdr:y>
    </cdr:from>
    <cdr:to>
      <cdr:x>0.9975</cdr:x>
      <cdr:y>0.6345</cdr:y>
    </cdr:to>
    <cdr:sp>
      <cdr:nvSpPr>
        <cdr:cNvPr id="9" name="TextBox 10"/>
        <cdr:cNvSpPr txBox="1">
          <a:spLocks noChangeArrowheads="1"/>
        </cdr:cNvSpPr>
      </cdr:nvSpPr>
      <cdr:spPr>
        <a:xfrm>
          <a:off x="4333875" y="2085975"/>
          <a:ext cx="1238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Waste combustion 12.1%</a:t>
          </a:r>
        </a:p>
      </cdr:txBody>
    </cdr:sp>
  </cdr:relSizeAnchor>
  <cdr:relSizeAnchor xmlns:cdr="http://schemas.openxmlformats.org/drawingml/2006/chartDrawing">
    <cdr:from>
      <cdr:x>0.77525</cdr:x>
      <cdr:y>0.6515</cdr:y>
    </cdr:from>
    <cdr:to>
      <cdr:x>0.99125</cdr:x>
      <cdr:y>0.70175</cdr:y>
    </cdr:to>
    <cdr:sp>
      <cdr:nvSpPr>
        <cdr:cNvPr id="10" name="TextBox 11"/>
        <cdr:cNvSpPr txBox="1">
          <a:spLocks noChangeArrowheads="1"/>
        </cdr:cNvSpPr>
      </cdr:nvSpPr>
      <cdr:spPr>
        <a:xfrm>
          <a:off x="4333875" y="2276475"/>
          <a:ext cx="1209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Other biofuels 11.2% (3)</a:t>
          </a:r>
        </a:p>
      </cdr:txBody>
    </cdr:sp>
  </cdr:relSizeAnchor>
  <cdr:relSizeAnchor xmlns:cdr="http://schemas.openxmlformats.org/drawingml/2006/chartDrawing">
    <cdr:from>
      <cdr:x>0.10525</cdr:x>
      <cdr:y>0.181</cdr:y>
    </cdr:from>
    <cdr:to>
      <cdr:x>0.1835</cdr:x>
      <cdr:y>0.32075</cdr:y>
    </cdr:to>
    <cdr:sp>
      <cdr:nvSpPr>
        <cdr:cNvPr id="11" name="Line 12"/>
        <cdr:cNvSpPr>
          <a:spLocks/>
        </cdr:cNvSpPr>
      </cdr:nvSpPr>
      <cdr:spPr>
        <a:xfrm flipH="1" flipV="1">
          <a:off x="581025" y="628650"/>
          <a:ext cx="438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</cdr:x>
      <cdr:y>0.14475</cdr:y>
    </cdr:from>
    <cdr:to>
      <cdr:x>0.10525</cdr:x>
      <cdr:y>0.181</cdr:y>
    </cdr:to>
    <cdr:sp>
      <cdr:nvSpPr>
        <cdr:cNvPr id="12" name="Rectangle 13"/>
        <cdr:cNvSpPr>
          <a:spLocks/>
        </cdr:cNvSpPr>
      </cdr:nvSpPr>
      <cdr:spPr>
        <a:xfrm>
          <a:off x="219075" y="504825"/>
          <a:ext cx="361950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</cdr:x>
      <cdr:y>0.181</cdr:y>
    </cdr:from>
    <cdr:to>
      <cdr:x>0.15925</cdr:x>
      <cdr:y>0.42125</cdr:y>
    </cdr:to>
    <cdr:sp>
      <cdr:nvSpPr>
        <cdr:cNvPr id="13" name="Line 15"/>
        <cdr:cNvSpPr>
          <a:spLocks/>
        </cdr:cNvSpPr>
      </cdr:nvSpPr>
      <cdr:spPr>
        <a:xfrm>
          <a:off x="219075" y="628650"/>
          <a:ext cx="6667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</cdr:x>
      <cdr:y>0.06125</cdr:y>
    </cdr:from>
    <cdr:to>
      <cdr:x>0.10525</cdr:x>
      <cdr:y>0.1645</cdr:y>
    </cdr:to>
    <cdr:sp>
      <cdr:nvSpPr>
        <cdr:cNvPr id="14" name="Rectangle 16"/>
        <cdr:cNvSpPr>
          <a:spLocks/>
        </cdr:cNvSpPr>
      </cdr:nvSpPr>
      <cdr:spPr>
        <a:xfrm>
          <a:off x="219075" y="209550"/>
          <a:ext cx="361950" cy="361950"/>
        </a:xfrm>
        <a:prstGeom prst="rect">
          <a:avLst/>
        </a:prstGeom>
        <a:pattFill prst="pct80">
          <a:fgClr>
            <a:srgbClr val="000000"/>
          </a:fgClr>
          <a:bgClr>
            <a:srgbClr val="CC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0.03975</cdr:x>
      <cdr:y>0.0405</cdr:y>
    </cdr:from>
    <cdr:to>
      <cdr:x>0.105</cdr:x>
      <cdr:y>0.06125</cdr:y>
    </cdr:to>
    <cdr:sp>
      <cdr:nvSpPr>
        <cdr:cNvPr id="15" name="Rectangle 17"/>
        <cdr:cNvSpPr>
          <a:spLocks/>
        </cdr:cNvSpPr>
      </cdr:nvSpPr>
      <cdr:spPr>
        <a:xfrm>
          <a:off x="219075" y="133350"/>
          <a:ext cx="361950" cy="76200"/>
        </a:xfrm>
        <a:prstGeom prst="rect">
          <a:avLst/>
        </a:prstGeom>
        <a:pattFill prst="smCheck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0.02775</cdr:y>
    </cdr:from>
    <cdr:to>
      <cdr:x>0.50775</cdr:x>
      <cdr:y>0.09</cdr:y>
    </cdr:to>
    <cdr:sp>
      <cdr:nvSpPr>
        <cdr:cNvPr id="16" name="TextBox 18"/>
        <cdr:cNvSpPr txBox="1">
          <a:spLocks noChangeArrowheads="1"/>
        </cdr:cNvSpPr>
      </cdr:nvSpPr>
      <cdr:spPr>
        <a:xfrm>
          <a:off x="657225" y="95250"/>
          <a:ext cx="2181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Geothermal and active solar heating 0.7%</a:t>
          </a:r>
        </a:p>
      </cdr:txBody>
    </cdr:sp>
  </cdr:relSizeAnchor>
  <cdr:relSizeAnchor xmlns:cdr="http://schemas.openxmlformats.org/drawingml/2006/chartDrawing">
    <cdr:from>
      <cdr:x>0.11775</cdr:x>
      <cdr:y>0.09225</cdr:y>
    </cdr:from>
    <cdr:to>
      <cdr:x>0.35125</cdr:x>
      <cdr:y>0.1465</cdr:y>
    </cdr:to>
    <cdr:sp>
      <cdr:nvSpPr>
        <cdr:cNvPr id="17" name="TextBox 19"/>
        <cdr:cNvSpPr txBox="1">
          <a:spLocks noChangeArrowheads="1"/>
        </cdr:cNvSpPr>
      </cdr:nvSpPr>
      <cdr:spPr>
        <a:xfrm>
          <a:off x="657225" y="31432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 4.4%</a:t>
          </a:r>
        </a:p>
      </cdr:txBody>
    </cdr:sp>
  </cdr:relSizeAnchor>
  <cdr:relSizeAnchor xmlns:cdr="http://schemas.openxmlformats.org/drawingml/2006/chartDrawing">
    <cdr:from>
      <cdr:x>0.1175</cdr:x>
      <cdr:y>0.14225</cdr:y>
    </cdr:from>
    <cdr:to>
      <cdr:x>0.36325</cdr:x>
      <cdr:y>0.2465</cdr:y>
    </cdr:to>
    <cdr:sp>
      <cdr:nvSpPr>
        <cdr:cNvPr id="18" name="TextBox 20"/>
        <cdr:cNvSpPr txBox="1">
          <a:spLocks noChangeArrowheads="1"/>
        </cdr:cNvSpPr>
      </cdr:nvSpPr>
      <cdr:spPr>
        <a:xfrm>
          <a:off x="647700" y="495300"/>
          <a:ext cx="1371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Small scale hydro 0.6%</a:t>
          </a:r>
        </a:p>
      </cdr:txBody>
    </cdr:sp>
  </cdr:relSizeAnchor>
  <cdr:relSizeAnchor xmlns:cdr="http://schemas.openxmlformats.org/drawingml/2006/chartDrawing">
    <cdr:from>
      <cdr:x>0.77525</cdr:x>
      <cdr:y>0.5345</cdr:y>
    </cdr:from>
    <cdr:to>
      <cdr:x>0.991</cdr:x>
      <cdr:y>0.57625</cdr:y>
    </cdr:to>
    <cdr:sp>
      <cdr:nvSpPr>
        <cdr:cNvPr id="19" name="TextBox 21"/>
        <cdr:cNvSpPr txBox="1">
          <a:spLocks noChangeArrowheads="1"/>
        </cdr:cNvSpPr>
      </cdr:nvSpPr>
      <cdr:spPr>
        <a:xfrm>
          <a:off x="4333875" y="1866900"/>
          <a:ext cx="1209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Co-firing 8.8% (2)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180975</xdr:rowOff>
    </xdr:from>
    <xdr:to>
      <xdr:col>10</xdr:col>
      <xdr:colOff>133350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28600" y="381000"/>
        <a:ext cx="55911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152400</xdr:colOff>
      <xdr:row>18</xdr:row>
      <xdr:rowOff>9525</xdr:rowOff>
    </xdr:from>
    <xdr:ext cx="95250" cy="228600"/>
    <xdr:sp>
      <xdr:nvSpPr>
        <xdr:cNvPr id="2" name="TextBox 15"/>
        <xdr:cNvSpPr txBox="1">
          <a:spLocks noChangeArrowheads="1"/>
        </xdr:cNvSpPr>
      </xdr:nvSpPr>
      <xdr:spPr>
        <a:xfrm>
          <a:off x="285750" y="3448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123825</xdr:rowOff>
    </xdr:from>
    <xdr:ext cx="95250" cy="228600"/>
    <xdr:sp>
      <xdr:nvSpPr>
        <xdr:cNvPr id="3" name="TextBox 16"/>
        <xdr:cNvSpPr txBox="1">
          <a:spLocks noChangeArrowheads="1"/>
        </xdr:cNvSpPr>
      </xdr:nvSpPr>
      <xdr:spPr>
        <a:xfrm>
          <a:off x="5686425" y="3943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</xdr:colOff>
      <xdr:row>20</xdr:row>
      <xdr:rowOff>123825</xdr:rowOff>
    </xdr:from>
    <xdr:ext cx="4562475" cy="466725"/>
    <xdr:sp>
      <xdr:nvSpPr>
        <xdr:cNvPr id="4" name="TextBox 17"/>
        <xdr:cNvSpPr txBox="1">
          <a:spLocks noChangeArrowheads="1"/>
        </xdr:cNvSpPr>
      </xdr:nvSpPr>
      <xdr:spPr>
        <a:xfrm>
          <a:off x="342900" y="3943350"/>
          <a:ext cx="4562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(1) Excludes all passive use of solar energy and all non-biodegradable wastes.
(2) Biomass co-fired with fossil fuels in power stations
(3) 'Other biofuels` include farm waste, poultry litter, meat and bone, and short rotation coppice.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22" sqref="M22"/>
    </sheetView>
  </sheetViews>
  <sheetFormatPr defaultColWidth="8.88671875" defaultRowHeight="15"/>
  <cols>
    <col min="1" max="1" width="1.5625" style="1" customWidth="1"/>
    <col min="2" max="4" width="8.88671875" style="1" customWidth="1"/>
    <col min="5" max="5" width="9.21484375" style="1" customWidth="1"/>
    <col min="6" max="8" width="8.88671875" style="1" customWidth="1"/>
    <col min="9" max="9" width="2.21484375" style="1" customWidth="1"/>
    <col min="10" max="10" width="0.10546875" style="1" hidden="1" customWidth="1"/>
    <col min="11" max="11" width="4.99609375" style="1" customWidth="1"/>
    <col min="12" max="12" width="5.5546875" style="1" customWidth="1"/>
    <col min="13" max="16384" width="8.88671875" style="1" customWidth="1"/>
  </cols>
  <sheetData>
    <row r="1" ht="15.75">
      <c r="A1" s="2" t="s">
        <v>15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8.88671875" defaultRowHeight="15"/>
  <cols>
    <col min="1" max="1" width="16.3359375" style="4" bestFit="1" customWidth="1"/>
    <col min="2" max="2" width="8.88671875" style="4" customWidth="1"/>
    <col min="3" max="3" width="13.4453125" style="4" bestFit="1" customWidth="1"/>
    <col min="4" max="5" width="8.88671875" style="4" customWidth="1"/>
    <col min="6" max="6" width="16.3359375" style="4" bestFit="1" customWidth="1"/>
    <col min="7" max="16384" width="8.88671875" style="4" customWidth="1"/>
  </cols>
  <sheetData>
    <row r="1" spans="1:4" ht="15.75">
      <c r="A1" s="3" t="s">
        <v>14</v>
      </c>
      <c r="D1" s="4" t="s">
        <v>13</v>
      </c>
    </row>
    <row r="2" ht="15">
      <c r="B2" s="4" t="s">
        <v>11</v>
      </c>
    </row>
    <row r="3" spans="1:4" ht="15">
      <c r="A3" s="4" t="s">
        <v>1</v>
      </c>
      <c r="B3" s="4">
        <f aca="true" t="shared" si="0" ref="B3:B8">D3*100/$D$18</f>
        <v>10.476365257058962</v>
      </c>
      <c r="D3" s="4">
        <v>399.6</v>
      </c>
    </row>
    <row r="4" spans="1:4" ht="15">
      <c r="A4" s="4" t="s">
        <v>0</v>
      </c>
      <c r="B4" s="4">
        <f t="shared" si="0"/>
        <v>5.6707652780326665</v>
      </c>
      <c r="D4" s="4">
        <f>SUM(D14:D16)</f>
        <v>216.29999999999998</v>
      </c>
    </row>
    <row r="5" spans="1:4" ht="15">
      <c r="A5" s="4" t="s">
        <v>2</v>
      </c>
      <c r="B5" s="4">
        <f t="shared" si="0"/>
        <v>34.78226673308339</v>
      </c>
      <c r="D5" s="4">
        <f>1313.1+13.6</f>
        <v>1326.6999999999998</v>
      </c>
    </row>
    <row r="6" spans="1:4" ht="15">
      <c r="A6" s="4" t="s">
        <v>3</v>
      </c>
      <c r="B6" s="4">
        <f t="shared" si="0"/>
        <v>4.629945206197729</v>
      </c>
      <c r="D6" s="4">
        <f>124.1+52.5</f>
        <v>176.6</v>
      </c>
    </row>
    <row r="7" spans="1:4" ht="15">
      <c r="A7" s="4" t="s">
        <v>4</v>
      </c>
      <c r="B7" s="4">
        <f t="shared" si="0"/>
        <v>5.3538001730330596</v>
      </c>
      <c r="D7" s="4">
        <v>204.21</v>
      </c>
    </row>
    <row r="8" spans="1:4" ht="15">
      <c r="A8" s="4" t="s">
        <v>5</v>
      </c>
      <c r="B8" s="4">
        <f t="shared" si="0"/>
        <v>6.963269800487639</v>
      </c>
      <c r="D8" s="4">
        <v>265.6</v>
      </c>
    </row>
    <row r="9" spans="1:4" ht="15">
      <c r="A9" s="4" t="s">
        <v>16</v>
      </c>
      <c r="B9" s="4">
        <f>D9*100/$D$18</f>
        <v>8.785360354455602</v>
      </c>
      <c r="D9" s="4">
        <v>335.1</v>
      </c>
    </row>
    <row r="10" spans="1:4" ht="15">
      <c r="A10" s="4" t="s">
        <v>7</v>
      </c>
      <c r="B10" s="4">
        <f>D10*100/$D$18</f>
        <v>12.141153029389402</v>
      </c>
      <c r="D10" s="4">
        <f>429.5+33.6</f>
        <v>463.1</v>
      </c>
    </row>
    <row r="11" spans="1:4" ht="15">
      <c r="A11" s="4" t="s">
        <v>6</v>
      </c>
      <c r="B11" s="4">
        <f>D11*100/$D$18</f>
        <v>11.194452455234268</v>
      </c>
      <c r="C11" s="5"/>
      <c r="D11" s="4">
        <f>3198.3-SUM(D5:D10)</f>
        <v>426.9900000000007</v>
      </c>
    </row>
    <row r="12" ht="15">
      <c r="H12" s="5"/>
    </row>
    <row r="14" spans="1:4" ht="15">
      <c r="A14" s="4" t="s">
        <v>8</v>
      </c>
      <c r="B14" s="4">
        <f>D14*100/$D$18</f>
        <v>4.362530477413942</v>
      </c>
      <c r="D14" s="4">
        <f>149.3+17.1</f>
        <v>166.4</v>
      </c>
    </row>
    <row r="15" spans="1:4" ht="15">
      <c r="A15" s="4" t="s">
        <v>9</v>
      </c>
      <c r="B15" s="4">
        <f>D15*100/$D$18</f>
        <v>0.6344545526046719</v>
      </c>
      <c r="D15" s="4">
        <v>24.2</v>
      </c>
    </row>
    <row r="16" spans="1:4" ht="15">
      <c r="A16" s="4" t="s">
        <v>10</v>
      </c>
      <c r="B16" s="4">
        <f>D16*100/$D$18</f>
        <v>0.6737802480140523</v>
      </c>
      <c r="D16" s="4">
        <f>24.9+0.8</f>
        <v>25.7</v>
      </c>
    </row>
    <row r="18" spans="1:4" ht="15">
      <c r="A18" s="4" t="s">
        <v>12</v>
      </c>
      <c r="D18" s="4">
        <v>3814.3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Cordero Alvarez</dc:creator>
  <cp:keywords/>
  <dc:description/>
  <cp:lastModifiedBy>Janes</cp:lastModifiedBy>
  <cp:lastPrinted>2005-06-07T13:31:49Z</cp:lastPrinted>
  <dcterms:created xsi:type="dcterms:W3CDTF">2002-03-06T11:26:36Z</dcterms:created>
  <dcterms:modified xsi:type="dcterms:W3CDTF">2005-06-07T14:06:44Z</dcterms:modified>
  <cp:category/>
  <cp:version/>
  <cp:contentType/>
  <cp:contentStatus/>
</cp:coreProperties>
</file>